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6" i="2" l="1"/>
  <c r="E46" i="2" s="1"/>
  <c r="E45" i="2"/>
  <c r="L45" i="2" s="1"/>
  <c r="F16" i="2"/>
  <c r="F45" i="2"/>
  <c r="F46" i="2"/>
  <c r="D8" i="5" s="1"/>
  <c r="G16" i="2"/>
  <c r="G46" i="2" s="1"/>
  <c r="G45" i="2"/>
  <c r="H16" i="2"/>
  <c r="H45" i="2"/>
  <c r="H46" i="2"/>
  <c r="I16" i="2"/>
  <c r="I45" i="2"/>
  <c r="I46" i="2"/>
  <c r="J16" i="2"/>
  <c r="D4" i="5" s="1"/>
  <c r="J45" i="2"/>
  <c r="D7" i="5" s="1"/>
  <c r="J46" i="2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5" i="5"/>
  <c r="D6" i="5"/>
  <c r="D9" i="5"/>
  <c r="L46" i="2" l="1"/>
  <c r="D10" i="5"/>
  <c r="L16" i="2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<sst xmlns="http://schemas.openxmlformats.org/spreadsheetml/2006/main" count="290" uniqueCount="218">
  <si>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</si>
  <si>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</si>
  <si>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</si>
  <si>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</si>
  <si>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</si>
  <si>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</si>
  <si>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</si>
  <si>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</si>
  <si>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</si>
  <si>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</si>
  <si>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</si>
  <si>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</si>
  <si>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Ренійський районний суд Одеської області</t>
  </si>
  <si>
    <t>68800,м. Рені,вул. Соборна 122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</si>
  <si>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</si>
  <si>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</si>
  <si>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</si>
  <si>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</si>
  <si>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</si>
  <si>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</si>
  <si>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</si>
  <si>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</si>
  <si>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</si>
  <si>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</si>
  <si>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</si>
  <si>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</si>
  <si>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</si>
  <si>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</si>
  <si>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</si>
  <si>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</si>
  <si>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</si>
  <si>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</si>
  <si>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</si>
  <si>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</si>
  <si>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</si>
  <si>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</si>
  <si>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</si>
  <si>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</si>
  <si>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</si>
  <si>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</si>
  <si>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</si>
  <si>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</si>
  <si>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</si>
  <si>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</si>
  <si>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</si>
  <si>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</si>
  <si>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</si>
  <si>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</si>
  <si>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</si>
  <si>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</si>
  <si>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</si>
  <si>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</si>
  <si>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</si>
  <si>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</si>
  <si>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</si>
  <si>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</si>
  <si>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</si>
  <si>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</si>
  <si>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</si>
  <si>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</si>
  <si>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</si>
  <si>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</si>
  <si>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</si>
  <si>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</si>
  <si>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</si>
  <si>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</si>
  <si>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</si>
  <si>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</si>
  <si>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</si>
  <si>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</si>
  <si>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</si>
  <si>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</si>
  <si>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</si>
  <si>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</si>
  <si>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</si>
  <si>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</si>
  <si>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</si>
  <si>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</si>
  <si>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</si>
  <si>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</si>
  <si>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</si>
  <si>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</si>
  <si>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</si>
  <si>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</si>
  <si>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</si>
  <si>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</si>
  <si>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</si>
  <si>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</si>
  <si>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</si>
  <si>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</si>
  <si>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</si>
  <si>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</si>
  <si>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</si>
  <si>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</si>
  <si>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</si>
  <si>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</si>
  <si>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</si>
  <si>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</si>
  <si>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</si>
  <si>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</si>
  <si>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</si>
  <si>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</si>
  <si>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</si>
  <si>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</si>
  <si>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</si>
  <si>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</si>
  <si>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</si>
  <si>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</si>
  <si>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</si>
  <si>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</si>
  <si>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</si>
  <si>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</si>
  <si>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</si>
  <si>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</si>
  <si>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</si>
  <si>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</si>
  <si>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</si>
  <si>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</si>
  <si>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</si>
  <si>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</si>
  <si>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</si>
  <si>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</si>
  <si>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</si>
  <si>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</si>
  <si>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</si>
  <si>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</si>
  <si>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</si>
  <si>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</si>
  <si>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</si>
  <si>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</si>
  <si>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</si>
  <si>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</si>
  <si>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</si>
  <si>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</si>
  <si>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</si>
  <si>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</si>
  <si>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</si>
  <si>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</si>
  <si>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</si>
  <si>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</si>
  <si>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</si>
  <si>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</si>
  <si>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</si>
  <si>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</si>
  <si>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</si>
  <si>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</si>
  <si>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</si>
  <si>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</si>
  <si>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</si>
  <si>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</si>
  <si>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</si>
  <si>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</si>
  <si>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</si>
  <si>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</si>
  <si>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</si>
  <si>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</si>
  <si>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</si>
  <si>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</si>
  <si>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</si>
  <si>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</si>
  <si>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</si>
  <si>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</si>
  <si>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</si>
  <si>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</si>
  <si>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</si>
  <si>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</si>
  <si>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</si>
  <si>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</si>
  <si>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</si>
  <si>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</si>
  <si>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</si>
  <si>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</si>
  <si>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</si>
  <si>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</si>
  <si>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</si>
  <si>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</si>
  <si>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</si>
  <si>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</si>
  <si>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</si>
  <si>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</si>
  <si>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</si>
  <si>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</si>
  <si>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</si>
  <si>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</si>
  <si>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</si>
  <si>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</si>
  <si>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</si>
  <si>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</si>
  <si>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</si>
  <si>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</si>
  <si>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</si>
  <si>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</si>
  <si>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</si>
  <si>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</si>
  <si>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</si>
  <si>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</si>
  <si>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</si>
  <si>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</si>
  <si>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</si>
  <si>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</si>
  <si>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</si>
  <si>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</si>
  <si>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</si>
  <si>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</si>
  <si>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</si>
  <si>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</si>
  <si>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</si>
  <si>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</si>
  <si>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</si>
  <si>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</si>
  <si>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</si>
  <si>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М.М. Єрємєєва</t>
  </si>
  <si>
    <t>(П.І.Б.)</t>
  </si>
  <si>
    <t>Л.Ю. Попова</t>
  </si>
  <si>
    <t>4-18-36</t>
  </si>
  <si>
    <t>(04840) 4-18-36</t>
  </si>
  <si>
    <t>inbox@rn.od.court.gov.ua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</si>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</sst>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&amp;LC55BB47C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232</v>
      </c>
      <c r="F6" s="93">
        <v>18</v>
      </c>
      <c r="G6" s="93">
        <v>1</v>
      </c>
      <c r="H6" s="93">
        <v>21</v>
      </c>
      <c r="I6" s="93" t="s">
        <v>71</v>
      </c>
      <c r="J6" s="93">
        <v>211</v>
      </c>
      <c r="K6" s="94">
        <v>130</v>
      </c>
      <c r="L6" s="106">
        <f t="shared" ref="L6:L46" si="0">E6-F6</f>
        <v>214</v>
      </c>
    </row>
    <row r="7" spans="1:12" x14ac:dyDescent="0.2">
      <c r="A7" s="66"/>
      <c r="B7" s="72" t="s">
        <v>33</v>
      </c>
      <c r="C7" s="82"/>
      <c r="D7" s="90">
        <v>2</v>
      </c>
      <c r="E7" s="93">
        <v>8</v>
      </c>
      <c r="F7" s="93">
        <v>7</v>
      </c>
      <c r="G7" s="93"/>
      <c r="H7" s="93">
        <v>7</v>
      </c>
      <c r="I7" s="93">
        <v>6</v>
      </c>
      <c r="J7" s="93">
        <v>1</v>
      </c>
      <c r="K7" s="94"/>
      <c r="L7" s="106">
        <f t="shared" si="0"/>
        <v>1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30</v>
      </c>
      <c r="F9" s="93">
        <v>11</v>
      </c>
      <c r="G9" s="93"/>
      <c r="H9" s="94">
        <v>9</v>
      </c>
      <c r="I9" s="93">
        <v>8</v>
      </c>
      <c r="J9" s="93">
        <v>21</v>
      </c>
      <c r="K9" s="94"/>
      <c r="L9" s="106">
        <f t="shared" si="0"/>
        <v>19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>
        <v>4</v>
      </c>
      <c r="F13" s="93"/>
      <c r="G13" s="93"/>
      <c r="H13" s="93"/>
      <c r="I13" s="93"/>
      <c r="J13" s="93">
        <v>4</v>
      </c>
      <c r="K13" s="94">
        <v>2</v>
      </c>
      <c r="L13" s="106">
        <f t="shared" si="0"/>
        <v>4</v>
      </c>
    </row>
    <row r="14" spans="1:12" x14ac:dyDescent="0.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>
        <v>3</v>
      </c>
      <c r="F15" s="93">
        <v>1</v>
      </c>
      <c r="G15" s="93"/>
      <c r="H15" s="93">
        <v>3</v>
      </c>
      <c r="I15" s="93"/>
      <c r="J15" s="93"/>
      <c r="K15" s="94"/>
      <c r="L15" s="106">
        <f t="shared" si="0"/>
        <v>2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277</v>
      </c>
      <c r="F16" s="94">
        <f t="shared" si="1"/>
        <v>37</v>
      </c>
      <c r="G16" s="94">
        <f t="shared" si="1"/>
        <v>1</v>
      </c>
      <c r="H16" s="94">
        <f t="shared" si="1"/>
        <v>40</v>
      </c>
      <c r="I16" s="94">
        <f t="shared" si="1"/>
        <v>14</v>
      </c>
      <c r="J16" s="94">
        <f t="shared" si="1"/>
        <v>237</v>
      </c>
      <c r="K16" s="94">
        <f t="shared" si="1"/>
        <v>132</v>
      </c>
      <c r="L16" s="106">
        <f t="shared" si="0"/>
        <v>240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/>
      <c r="F17" s="94"/>
      <c r="G17" s="94"/>
      <c r="H17" s="94"/>
      <c r="I17" s="94"/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17</v>
      </c>
      <c r="F18" s="94"/>
      <c r="G18" s="94"/>
      <c r="H18" s="94">
        <v>2</v>
      </c>
      <c r="I18" s="94"/>
      <c r="J18" s="94">
        <v>15</v>
      </c>
      <c r="K18" s="94">
        <v>11</v>
      </c>
      <c r="L18" s="106">
        <f t="shared" si="0"/>
        <v>17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17</v>
      </c>
      <c r="F25" s="94"/>
      <c r="G25" s="94"/>
      <c r="H25" s="94">
        <v>2</v>
      </c>
      <c r="I25" s="94"/>
      <c r="J25" s="94">
        <v>15</v>
      </c>
      <c r="K25" s="94">
        <v>11</v>
      </c>
      <c r="L25" s="106">
        <f t="shared" si="0"/>
        <v>17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71</v>
      </c>
      <c r="F26" s="94">
        <v>53</v>
      </c>
      <c r="G26" s="94"/>
      <c r="H26" s="94">
        <v>42</v>
      </c>
      <c r="I26" s="94">
        <v>38</v>
      </c>
      <c r="J26" s="94">
        <v>29</v>
      </c>
      <c r="K26" s="94"/>
      <c r="L26" s="106">
        <f t="shared" si="0"/>
        <v>18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476</v>
      </c>
      <c r="F28" s="94">
        <v>256</v>
      </c>
      <c r="G28" s="94"/>
      <c r="H28" s="94">
        <v>311</v>
      </c>
      <c r="I28" s="94">
        <v>285</v>
      </c>
      <c r="J28" s="94">
        <v>165</v>
      </c>
      <c r="K28" s="94">
        <v>4</v>
      </c>
      <c r="L28" s="106">
        <f t="shared" si="0"/>
        <v>220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775</v>
      </c>
      <c r="F29" s="94">
        <v>285</v>
      </c>
      <c r="G29" s="94"/>
      <c r="H29" s="94">
        <v>333</v>
      </c>
      <c r="I29" s="94">
        <v>320</v>
      </c>
      <c r="J29" s="94">
        <v>442</v>
      </c>
      <c r="K29" s="94">
        <v>127</v>
      </c>
      <c r="L29" s="106">
        <f t="shared" si="0"/>
        <v>490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12</v>
      </c>
      <c r="F30" s="94">
        <v>9</v>
      </c>
      <c r="G30" s="94"/>
      <c r="H30" s="94">
        <v>6</v>
      </c>
      <c r="I30" s="94">
        <v>5</v>
      </c>
      <c r="J30" s="94">
        <v>6</v>
      </c>
      <c r="K30" s="94"/>
      <c r="L30" s="106">
        <f t="shared" si="0"/>
        <v>3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14</v>
      </c>
      <c r="F31" s="94">
        <v>5</v>
      </c>
      <c r="G31" s="94"/>
      <c r="H31" s="94">
        <v>6</v>
      </c>
      <c r="I31" s="94">
        <v>5</v>
      </c>
      <c r="J31" s="94">
        <v>8</v>
      </c>
      <c r="K31" s="94">
        <v>2</v>
      </c>
      <c r="L31" s="106">
        <f t="shared" si="0"/>
        <v>9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6</v>
      </c>
      <c r="F32" s="94">
        <v>2</v>
      </c>
      <c r="G32" s="94"/>
      <c r="H32" s="94">
        <v>2</v>
      </c>
      <c r="I32" s="94"/>
      <c r="J32" s="94">
        <v>4</v>
      </c>
      <c r="K32" s="94">
        <v>1</v>
      </c>
      <c r="L32" s="106">
        <f t="shared" si="0"/>
        <v>4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>
        <v>1</v>
      </c>
      <c r="F33" s="94"/>
      <c r="G33" s="94"/>
      <c r="H33" s="94"/>
      <c r="I33" s="94"/>
      <c r="J33" s="94">
        <v>1</v>
      </c>
      <c r="K33" s="94">
        <v>1</v>
      </c>
      <c r="L33" s="106">
        <f t="shared" si="0"/>
        <v>1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3</v>
      </c>
      <c r="F36" s="94">
        <v>1</v>
      </c>
      <c r="G36" s="94"/>
      <c r="H36" s="94">
        <v>1</v>
      </c>
      <c r="I36" s="94"/>
      <c r="J36" s="94">
        <v>2</v>
      </c>
      <c r="K36" s="94"/>
      <c r="L36" s="106">
        <f t="shared" si="0"/>
        <v>2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23</v>
      </c>
      <c r="F37" s="94">
        <v>8</v>
      </c>
      <c r="G37" s="94"/>
      <c r="H37" s="94">
        <v>6</v>
      </c>
      <c r="I37" s="94">
        <v>3</v>
      </c>
      <c r="J37" s="94">
        <v>17</v>
      </c>
      <c r="K37" s="94">
        <v>1</v>
      </c>
      <c r="L37" s="106">
        <f t="shared" si="0"/>
        <v>15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>
        <v>1</v>
      </c>
      <c r="F39" s="94">
        <v>1</v>
      </c>
      <c r="G39" s="94"/>
      <c r="H39" s="94">
        <v>1</v>
      </c>
      <c r="I39" s="94">
        <v>1</v>
      </c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1092</v>
      </c>
      <c r="F40" s="94">
        <v>486</v>
      </c>
      <c r="G40" s="94"/>
      <c r="H40" s="94">
        <v>418</v>
      </c>
      <c r="I40" s="94">
        <v>367</v>
      </c>
      <c r="J40" s="94">
        <v>674</v>
      </c>
      <c r="K40" s="94">
        <v>136</v>
      </c>
      <c r="L40" s="106">
        <f t="shared" si="0"/>
        <v>606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403</v>
      </c>
      <c r="F41" s="94">
        <v>267</v>
      </c>
      <c r="G41" s="94"/>
      <c r="H41" s="94">
        <v>197</v>
      </c>
      <c r="I41" s="94" t="s">
        <v>71</v>
      </c>
      <c r="J41" s="94">
        <v>206</v>
      </c>
      <c r="K41" s="94"/>
      <c r="L41" s="106">
        <f t="shared" si="0"/>
        <v>136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94" t="s">
        <v>71</v>
      </c>
      <c r="J42" s="94"/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21</v>
      </c>
      <c r="F43" s="94"/>
      <c r="G43" s="94"/>
      <c r="H43" s="94">
        <v>19</v>
      </c>
      <c r="I43" s="94">
        <v>18</v>
      </c>
      <c r="J43" s="94">
        <v>2</v>
      </c>
      <c r="K43" s="94">
        <v>1</v>
      </c>
      <c r="L43" s="106">
        <f t="shared" si="0"/>
        <v>21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424</v>
      </c>
      <c r="F45" s="94">
        <f>F41+F43+F44</f>
        <v>267</v>
      </c>
      <c r="G45" s="94">
        <f>G41+G43+G44</f>
        <v>0</v>
      </c>
      <c r="H45" s="94">
        <f>H41+H43+H44</f>
        <v>216</v>
      </c>
      <c r="I45" s="94">
        <f>I43+I44</f>
        <v>18</v>
      </c>
      <c r="J45" s="94">
        <f>J41+J43+J44</f>
        <v>208</v>
      </c>
      <c r="K45" s="94">
        <f>K41+K43+K44</f>
        <v>1</v>
      </c>
      <c r="L45" s="106">
        <f t="shared" si="0"/>
        <v>157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1810</v>
      </c>
      <c r="F46" s="94">
        <f t="shared" si="2"/>
        <v>790</v>
      </c>
      <c r="G46" s="94">
        <f t="shared" si="2"/>
        <v>1</v>
      </c>
      <c r="H46" s="94">
        <f t="shared" si="2"/>
        <v>676</v>
      </c>
      <c r="I46" s="94">
        <f t="shared" si="2"/>
        <v>399</v>
      </c>
      <c r="J46" s="94">
        <f t="shared" si="2"/>
        <v>1134</v>
      </c>
      <c r="K46" s="94">
        <f t="shared" si="2"/>
        <v>280</v>
      </c>
      <c r="L46" s="106">
        <f t="shared" si="0"/>
        <v>1020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&amp;R2&amp;LC55BB47C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10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9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203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2</v>
      </c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>
        <v>10</v>
      </c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30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39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>
        <v>92</v>
      </c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2</v>
      </c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>
        <v>2</v>
      </c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69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>
        <v>4</v>
      </c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>
        <v>7</v>
      </c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15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39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13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11</v>
      </c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>
        <v>4</v>
      </c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>
        <v>2</v>
      </c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>
        <v>2</v>
      </c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>
        <v>3</v>
      </c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2</v>
      </c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>
        <v>2</v>
      </c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>
        <v>3</v>
      </c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49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110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53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2</v>
      </c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51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38</v>
      </c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13</v>
      </c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11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&amp;R3&amp;LC55BB47C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21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9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2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9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2</v>
      </c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>
        <v>1</v>
      </c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/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27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3</v>
      </c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/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>
        <v>2</v>
      </c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15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2</v>
      </c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44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25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23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833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259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6</v>
      </c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5143722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4918887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2</v>
      </c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2</v>
      </c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9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14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4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4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411</v>
      </c>
      <c r="F57" s="233">
        <f>F58+F61+F62+F63</f>
        <v>226</v>
      </c>
      <c r="G57" s="233">
        <f>G58+G61+G62+G63</f>
        <v>29</v>
      </c>
      <c r="H57" s="233">
        <f>H58+H61+H62+H63</f>
        <v>2</v>
      </c>
      <c r="I57" s="233">
        <f>I58+I61+I62+I63</f>
        <v>8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16</v>
      </c>
      <c r="F58" s="94">
        <v>15</v>
      </c>
      <c r="G58" s="94">
        <v>4</v>
      </c>
      <c r="H58" s="94"/>
      <c r="I58" s="94">
        <v>5</v>
      </c>
      <c r="J58" s="50"/>
    </row>
    <row r="59" spans="1:10" x14ac:dyDescent="0.2">
      <c r="A59" s="169" t="s">
        <v>133</v>
      </c>
      <c r="B59" s="129"/>
      <c r="C59" s="129"/>
      <c r="D59" s="148"/>
      <c r="E59" s="94"/>
      <c r="F59" s="94">
        <v>13</v>
      </c>
      <c r="G59" s="94">
        <v>3</v>
      </c>
      <c r="H59" s="94"/>
      <c r="I59" s="94">
        <v>5</v>
      </c>
      <c r="J59" s="50"/>
    </row>
    <row r="60" spans="1:10" x14ac:dyDescent="0.2">
      <c r="A60" s="169" t="s">
        <v>134</v>
      </c>
      <c r="B60" s="129"/>
      <c r="C60" s="129"/>
      <c r="D60" s="148"/>
      <c r="E60" s="94">
        <v>7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1</v>
      </c>
      <c r="F61" s="94">
        <v>1</v>
      </c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220</v>
      </c>
      <c r="F62" s="94">
        <v>181</v>
      </c>
      <c r="G62" s="94">
        <v>12</v>
      </c>
      <c r="H62" s="94">
        <v>2</v>
      </c>
      <c r="I62" s="94">
        <v>3</v>
      </c>
      <c r="J62" s="50"/>
    </row>
    <row r="63" spans="1:10" x14ac:dyDescent="0.2">
      <c r="A63" s="131" t="s">
        <v>137</v>
      </c>
      <c r="B63" s="131"/>
      <c r="C63" s="131"/>
      <c r="D63" s="131"/>
      <c r="E63" s="94">
        <v>174</v>
      </c>
      <c r="F63" s="94">
        <v>29</v>
      </c>
      <c r="G63" s="94">
        <v>13</v>
      </c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247</v>
      </c>
      <c r="G67" s="221">
        <v>5403210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201</v>
      </c>
      <c r="G68" s="222">
        <v>5380256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46</v>
      </c>
      <c r="G69" s="222">
        <v>22954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72</v>
      </c>
      <c r="G70" s="221">
        <v>51636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&amp;R4&amp;LC55BB47C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24.691358024691358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55.696202531645568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73.333333333333329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20.178041543026705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0.48076923076923078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85.569620253164558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169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452.5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128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348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617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/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80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134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75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&amp;R5&amp;LC55BB47C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2021-08-12T08:06:58Z</dcterms:created>
  <dcterms:modified xsi:type="dcterms:W3CDTF">2021-08-12T08:06:58Z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C55BB47C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