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<sst xmlns="http://schemas.openxmlformats.org/spreadsheetml/2006/main" count="294" uniqueCount="221">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</sst>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&amp;L2E8B4340&amp;C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285</v>
      </c>
      <c r="F6" s="103">
        <v>80</v>
      </c>
      <c r="G6" s="103">
        <v>3</v>
      </c>
      <c r="H6" s="103">
        <v>56</v>
      </c>
      <c r="I6" s="121" t="s">
        <v>208</v>
      </c>
      <c r="J6" s="103">
        <v>229</v>
      </c>
      <c r="K6" s="84">
        <v>152</v>
      </c>
      <c r="L6" s="91">
        <f>E6-F6</f>
        <v>205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185</v>
      </c>
      <c r="F7" s="103">
        <v>183</v>
      </c>
      <c r="G7" s="103"/>
      <c r="H7" s="103">
        <v>184</v>
      </c>
      <c r="I7" s="103">
        <v>174</v>
      </c>
      <c r="J7" s="103">
        <v>1</v>
      </c>
      <c r="K7" s="84"/>
      <c r="L7" s="91">
        <f>E7-F7</f>
        <v>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52</v>
      </c>
      <c r="F9" s="103">
        <v>30</v>
      </c>
      <c r="G9" s="103"/>
      <c r="H9" s="85">
        <v>22</v>
      </c>
      <c r="I9" s="103">
        <v>17</v>
      </c>
      <c r="J9" s="103">
        <v>30</v>
      </c>
      <c r="K9" s="84">
        <v>18</v>
      </c>
      <c r="L9" s="91">
        <f>E9-F9</f>
        <v>22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>
        <v>1</v>
      </c>
      <c r="L13" s="91">
        <f>E13-F13</f>
        <v>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/>
      <c r="G15" s="106"/>
      <c r="H15" s="106"/>
      <c r="I15" s="106"/>
      <c r="J15" s="106">
        <v>2</v>
      </c>
      <c r="K15" s="94">
        <v>2</v>
      </c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531</v>
      </c>
      <c r="F16" s="84">
        <f>SUM(F6:F15)</f>
        <v>297</v>
      </c>
      <c r="G16" s="84">
        <f>SUM(G6:G15)</f>
        <v>3</v>
      </c>
      <c r="H16" s="84">
        <f>SUM(H6:H15)</f>
        <v>267</v>
      </c>
      <c r="I16" s="84">
        <f>SUM(I6:I15)</f>
        <v>194</v>
      </c>
      <c r="J16" s="84">
        <f>SUM(J6:J15)</f>
        <v>264</v>
      </c>
      <c r="K16" s="84">
        <f>SUM(K6:K15)</f>
        <v>173</v>
      </c>
      <c r="L16" s="91">
        <f>E16-F16</f>
        <v>234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8</v>
      </c>
      <c r="G17" s="84"/>
      <c r="H17" s="84">
        <v>8</v>
      </c>
      <c r="I17" s="84">
        <v>7</v>
      </c>
      <c r="J17" s="84">
        <v>3</v>
      </c>
      <c r="K17" s="84">
        <v>1</v>
      </c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23</v>
      </c>
      <c r="F18" s="84">
        <v>7</v>
      </c>
      <c r="G18" s="84"/>
      <c r="H18" s="84">
        <v>1</v>
      </c>
      <c r="I18" s="84">
        <v>1</v>
      </c>
      <c r="J18" s="84">
        <v>22</v>
      </c>
      <c r="K18" s="84">
        <v>14</v>
      </c>
      <c r="L18" s="91">
        <f>E18-F18</f>
        <v>16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10</v>
      </c>
      <c r="G25" s="94"/>
      <c r="H25" s="94">
        <v>2</v>
      </c>
      <c r="I25" s="94">
        <v>1</v>
      </c>
      <c r="J25" s="94">
        <v>25</v>
      </c>
      <c r="K25" s="94">
        <v>15</v>
      </c>
      <c r="L25" s="91">
        <f>E25-F25</f>
        <v>17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171</v>
      </c>
      <c r="F26" s="84">
        <v>126</v>
      </c>
      <c r="G26" s="84"/>
      <c r="H26" s="84">
        <v>125</v>
      </c>
      <c r="I26" s="84">
        <v>114</v>
      </c>
      <c r="J26" s="84">
        <v>46</v>
      </c>
      <c r="K26" s="84"/>
      <c r="L26" s="91">
        <f>E26-F26</f>
        <v>45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2</v>
      </c>
      <c r="G27" s="111"/>
      <c r="H27" s="111">
        <v>1</v>
      </c>
      <c r="I27" s="111"/>
      <c r="J27" s="111">
        <v>2</v>
      </c>
      <c r="K27" s="111">
        <v>1</v>
      </c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886</v>
      </c>
      <c r="F28" s="84">
        <v>563</v>
      </c>
      <c r="G28" s="84">
        <v>2</v>
      </c>
      <c r="H28" s="84">
        <v>626</v>
      </c>
      <c r="I28" s="84">
        <v>600</v>
      </c>
      <c r="J28" s="84">
        <v>260</v>
      </c>
      <c r="K28" s="84">
        <v>43</v>
      </c>
      <c r="L28" s="91">
        <f>E28-F28</f>
        <v>323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996</v>
      </c>
      <c r="F29" s="84">
        <v>601</v>
      </c>
      <c r="G29" s="84">
        <v>6</v>
      </c>
      <c r="H29" s="84">
        <v>584</v>
      </c>
      <c r="I29" s="84">
        <v>508</v>
      </c>
      <c r="J29" s="84">
        <v>412</v>
      </c>
      <c r="K29" s="84">
        <v>187</v>
      </c>
      <c r="L29" s="91">
        <f>E29-F29</f>
        <v>395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42</v>
      </c>
      <c r="F30" s="84">
        <v>29</v>
      </c>
      <c r="G30" s="84"/>
      <c r="H30" s="84">
        <v>34</v>
      </c>
      <c r="I30" s="84">
        <v>29</v>
      </c>
      <c r="J30" s="84">
        <v>8</v>
      </c>
      <c r="K30" s="84">
        <v>1</v>
      </c>
      <c r="L30" s="91">
        <f>E30-F30</f>
        <v>13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40</v>
      </c>
      <c r="F31" s="84">
        <v>29</v>
      </c>
      <c r="G31" s="84"/>
      <c r="H31" s="84">
        <v>24</v>
      </c>
      <c r="I31" s="84">
        <v>20</v>
      </c>
      <c r="J31" s="84">
        <v>16</v>
      </c>
      <c r="K31" s="84">
        <v>4</v>
      </c>
      <c r="L31" s="91">
        <f>E31-F31</f>
        <v>11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4</v>
      </c>
      <c r="G32" s="84"/>
      <c r="H32" s="84">
        <v>4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/>
      <c r="I33" s="84"/>
      <c r="J33" s="84">
        <v>2</v>
      </c>
      <c r="K33" s="84">
        <v>1</v>
      </c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1</v>
      </c>
      <c r="G36" s="84"/>
      <c r="H36" s="84">
        <v>1</v>
      </c>
      <c r="I36" s="84">
        <v>1</v>
      </c>
      <c r="J36" s="84">
        <v>3</v>
      </c>
      <c r="K36" s="84">
        <v>2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</v>
      </c>
      <c r="F37" s="84">
        <v>7</v>
      </c>
      <c r="G37" s="84"/>
      <c r="H37" s="84">
        <v>8</v>
      </c>
      <c r="I37" s="84">
        <v>7</v>
      </c>
      <c r="J37" s="84">
        <v>7</v>
      </c>
      <c r="K37" s="84">
        <v>4</v>
      </c>
      <c r="L37" s="91">
        <f>E37-F37</f>
        <v>8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2</v>
      </c>
      <c r="G39" s="84"/>
      <c r="H39" s="84">
        <v>2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1538</v>
      </c>
      <c r="F40" s="94">
        <v>1014</v>
      </c>
      <c r="G40" s="94">
        <v>6</v>
      </c>
      <c r="H40" s="94">
        <v>780</v>
      </c>
      <c r="I40" s="94">
        <v>654</v>
      </c>
      <c r="J40" s="94">
        <v>758</v>
      </c>
      <c r="K40" s="94">
        <v>243</v>
      </c>
      <c r="L40" s="91">
        <f>E40-F40</f>
        <v>524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1393</v>
      </c>
      <c r="F41" s="84">
        <v>1252</v>
      </c>
      <c r="G41" s="84"/>
      <c r="H41" s="84">
        <v>1200</v>
      </c>
      <c r="I41" s="121" t="s">
        <v>208</v>
      </c>
      <c r="J41" s="84">
        <v>193</v>
      </c>
      <c r="K41" s="84">
        <v>2</v>
      </c>
      <c r="L41" s="91">
        <f>E41-F41</f>
        <v>141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1</v>
      </c>
      <c r="G43" s="84"/>
      <c r="H43" s="84">
        <v>4</v>
      </c>
      <c r="I43" s="84">
        <v>3</v>
      </c>
      <c r="J43" s="84"/>
      <c r="K43" s="84"/>
      <c r="L43" s="91">
        <f>E43-F43</f>
        <v>3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1397</v>
      </c>
      <c r="F45" s="84">
        <f aca="true" t="shared" si="0" ref="F45:K45">F41+F43+F44</f>
        <v>1253</v>
      </c>
      <c r="G45" s="84">
        <f t="shared" si="0"/>
        <v>0</v>
      </c>
      <c r="H45" s="84">
        <f t="shared" si="0"/>
        <v>1204</v>
      </c>
      <c r="I45" s="84">
        <f>I43+I44</f>
        <v>3</v>
      </c>
      <c r="J45" s="84">
        <f t="shared" si="0"/>
        <v>193</v>
      </c>
      <c r="K45" s="84">
        <f t="shared" si="0"/>
        <v>2</v>
      </c>
      <c r="L45" s="91">
        <f>E45-F45</f>
        <v>144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3493</v>
      </c>
      <c r="F46" s="84">
        <f t="shared" si="1"/>
        <v>2574</v>
      </c>
      <c r="G46" s="84">
        <f t="shared" si="1"/>
        <v>9</v>
      </c>
      <c r="H46" s="84">
        <f t="shared" si="1"/>
        <v>2253</v>
      </c>
      <c r="I46" s="84">
        <f t="shared" si="1"/>
        <v>852</v>
      </c>
      <c r="J46" s="84">
        <f t="shared" si="1"/>
        <v>1240</v>
      </c>
      <c r="K46" s="84">
        <f t="shared" si="1"/>
        <v>433</v>
      </c>
      <c r="L46" s="91">
        <f>E46-F46</f>
        <v>919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&amp;L2E8B4340&amp;C&amp;R2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215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372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4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4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5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97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8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&amp;L2E8B4340&amp;C&amp;R3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78000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1213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325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3862016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4184388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1672</v>
      </c>
      <c r="F58" s="109">
        <f>F59+F62+F63+F64</f>
        <v>469</v>
      </c>
      <c r="G58" s="109">
        <f>G59+G62+G63+G64</f>
        <v>89</v>
      </c>
      <c r="H58" s="109">
        <f>H59+H62+H63+H64</f>
        <v>9</v>
      </c>
      <c r="I58" s="109">
        <f>I59+I62+I63+I64</f>
        <v>14</v>
      </c>
    </row>
    <row r="59" spans="1:9" ht="13.5" customHeight="1">
      <c r="A59" s="201" t="s">
        <v>103</v>
      </c>
      <c r="B59" s="201"/>
      <c r="C59" s="201"/>
      <c r="D59" s="201"/>
      <c r="E59" s="94">
        <v>211</v>
      </c>
      <c r="F59" s="94">
        <v>34</v>
      </c>
      <c r="G59" s="94">
        <v>11</v>
      </c>
      <c r="H59" s="94">
        <v>2</v>
      </c>
      <c r="I59" s="94">
        <v>9</v>
      </c>
    </row>
    <row r="60" spans="1:9" ht="13.5" customHeight="1">
      <c r="A60" s="249" t="s">
        <v>201</v>
      </c>
      <c r="B60" s="250"/>
      <c r="C60" s="250"/>
      <c r="D60" s="251"/>
      <c r="E60" s="86">
        <v>11</v>
      </c>
      <c r="F60" s="86">
        <v>25</v>
      </c>
      <c r="G60" s="86">
        <v>10</v>
      </c>
      <c r="H60" s="86">
        <v>2</v>
      </c>
      <c r="I60" s="86">
        <v>8</v>
      </c>
    </row>
    <row r="61" spans="1:9" ht="13.5" customHeight="1">
      <c r="A61" s="249" t="s">
        <v>202</v>
      </c>
      <c r="B61" s="250"/>
      <c r="C61" s="250"/>
      <c r="D61" s="251"/>
      <c r="E61" s="86">
        <v>182</v>
      </c>
      <c r="F61" s="86">
        <v>1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368</v>
      </c>
      <c r="F63" s="84">
        <v>324</v>
      </c>
      <c r="G63" s="84">
        <v>77</v>
      </c>
      <c r="H63" s="84">
        <v>6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1091</v>
      </c>
      <c r="F64" s="84">
        <v>111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750</v>
      </c>
      <c r="G68" s="115">
        <v>6277653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292</v>
      </c>
      <c r="G69" s="117">
        <v>5151074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458</v>
      </c>
      <c r="G70" s="117">
        <v>1126579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286</v>
      </c>
      <c r="G71" s="115">
        <v>178478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92</v>
      </c>
      <c r="G74" s="117">
        <v>492485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&amp;L2E8B4340&amp;C&amp;R4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34.91935483870968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65.53030303030303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60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32.05804749340369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1.0362694300518134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87.52913752913753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563.25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873.25</v>
      </c>
    </row>
    <row r="11" spans="1:4" ht="16.5" customHeight="1">
      <c r="A11" s="223" t="s">
        <v>62</v>
      </c>
      <c r="B11" s="225"/>
      <c r="C11" s="10">
        <v>9</v>
      </c>
      <c r="D11" s="84">
        <v>102</v>
      </c>
    </row>
    <row r="12" spans="1:4" ht="16.5" customHeight="1">
      <c r="A12" s="252" t="s">
        <v>103</v>
      </c>
      <c r="B12" s="252"/>
      <c r="C12" s="10">
        <v>10</v>
      </c>
      <c r="D12" s="84">
        <v>143</v>
      </c>
    </row>
    <row r="13" spans="1:4" ht="16.5" customHeight="1">
      <c r="A13" s="249" t="s">
        <v>201</v>
      </c>
      <c r="B13" s="251"/>
      <c r="C13" s="10">
        <v>11</v>
      </c>
      <c r="D13" s="94">
        <v>571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6</v>
      </c>
    </row>
    <row r="16" spans="1:4" ht="16.5" customHeight="1">
      <c r="A16" s="252" t="s">
        <v>104</v>
      </c>
      <c r="B16" s="252"/>
      <c r="C16" s="10">
        <v>14</v>
      </c>
      <c r="D16" s="84">
        <v>167</v>
      </c>
    </row>
    <row r="17" spans="1:5" ht="16.5" customHeight="1">
      <c r="A17" s="252" t="s">
        <v>108</v>
      </c>
      <c r="B17" s="252"/>
      <c r="C17" s="10">
        <v>15</v>
      </c>
      <c r="D17" s="84">
        <v>51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44">
        <v>13258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&amp;L2E8B4340&amp;C&amp;R5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2024-02-08T07:13:58Z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2E8B4340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